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1085" activeTab="3"/>
  </bookViews>
  <sheets>
    <sheet name="2. sınıf " sheetId="11" r:id="rId1"/>
    <sheet name="3. sınıf " sheetId="13" r:id="rId2"/>
    <sheet name="4. sınıf " sheetId="14" r:id="rId3"/>
    <sheet name="5. sınıf" sheetId="15" r:id="rId4"/>
  </sheets>
  <definedNames>
    <definedName name="_xlnm.Print_Area" localSheetId="0">'2. sınıf '!$A$1:$O$9</definedName>
    <definedName name="_xlnm.Print_Area" localSheetId="1">'3. sınıf '!$A$1:$O$12</definedName>
    <definedName name="_xlnm.Print_Area" localSheetId="2">'4. sınıf '!$A$1:$O$7</definedName>
    <definedName name="_xlnm.Print_Area" localSheetId="3">'5. sınıf'!$A$1:$O$7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5" i="15" l="1"/>
  <c r="N4" i="15"/>
  <c r="N8" i="11"/>
  <c r="N7" i="11"/>
  <c r="N6" i="11"/>
  <c r="N5" i="11"/>
  <c r="N4" i="14"/>
  <c r="N5" i="14"/>
  <c r="N6" i="14"/>
  <c r="N7" i="14"/>
  <c r="N6" i="15"/>
  <c r="N7" i="15"/>
  <c r="N5" i="13"/>
  <c r="N6" i="13"/>
  <c r="N7" i="13"/>
  <c r="N4" i="13"/>
</calcChain>
</file>

<file path=xl/sharedStrings.xml><?xml version="1.0" encoding="utf-8"?>
<sst xmlns="http://schemas.openxmlformats.org/spreadsheetml/2006/main" count="287" uniqueCount="114">
  <si>
    <t>Sıra No</t>
  </si>
  <si>
    <t>Program Adı</t>
  </si>
  <si>
    <t>Üniversitemizde Kabul Edildiği Birim Bilgileri</t>
  </si>
  <si>
    <t>ÖSYM Bilgileri</t>
  </si>
  <si>
    <t>Öğrencinin Sınava Giriş Yılı</t>
  </si>
  <si>
    <t>Genel Not Ortalaması Bilgileri</t>
  </si>
  <si>
    <t>GNO (Dörtlük Sistemde)</t>
  </si>
  <si>
    <t>GNO (Yüzlük Sistemde)</t>
  </si>
  <si>
    <t xml:space="preserve">Değerlendirme Sonucu </t>
  </si>
  <si>
    <t>AÇIKLAMA
(Asil, Yedek, Red Nedeni)</t>
  </si>
  <si>
    <t>Başvuru Yapılan Programın Puan Türü (YGS,LYS,DGS,OBP)</t>
  </si>
  <si>
    <t>Sınıf</t>
  </si>
  <si>
    <t>DEĞERLENDİRME KRİTERLERİ</t>
  </si>
  <si>
    <t>Disiplin cezası alan öğrenciler başvuramaz. (red edilecek)</t>
  </si>
  <si>
    <t>Geldiği üniversitenin İ.Ö Pprogramında okuyan öğrenciler bizim N.Ö Programına başvurması durumunda yüzde 10 girdiklerine dair belge olması gerekir.yoksa rededilecek.</t>
  </si>
  <si>
    <t>Başarısız dersi olan öğrencilerin başvuraları red edilecek.</t>
  </si>
  <si>
    <t>"Yıl ve dönem kaybı olan öğrenciler başvuramazlar. (red edilecek)” ifadesi “Kayıt dondurma haricinde öğrencinin yarıyıl / yıl kaybı olmaması gerekir.” şeklinde düzenlenebilir.</t>
  </si>
  <si>
    <t>Bu kriterleri göre başvuran adayların listelerde isimleri belirtilerek değerlendirme sonucuna kabul/red nedeni yazılacak</t>
  </si>
  <si>
    <t xml:space="preserve">Öğrencinin Öğrenim Gördüğü Üniversite </t>
  </si>
  <si>
    <t>KKTC ve diğer yurtdışı Üniversitelerinde okuyan öğrenciler kurumlararası yatay geçişe başvuramazlar (red edilecek)</t>
  </si>
  <si>
    <t>Yatay geçiş kontenjanı kadar asil seçilecek başarılı olan diğer tüm öğrenciler de yedek olarak sıralanacaktır.</t>
  </si>
  <si>
    <t>Öğrencinin Yerleştirme Puanı</t>
  </si>
  <si>
    <t>Aynı yılın ADYÜ Programın Taban puanı</t>
  </si>
  <si>
    <t>Fakülte/Meslek Yüksekokulu Adı</t>
  </si>
  <si>
    <t xml:space="preserve">Yatay Geçiş Sıralama Puanı (YGSP) = ((Öğrenci Yerleştirme Puanı – Aynı yılın ADYÜ Programın Taban puanı )x 0,70) + ( Başarı Notu x 0,30 ) </t>
  </si>
  <si>
    <t xml:space="preserve">Yatay Geçiş Sıralama Puanı (YGSP) = ((Öğrenci Yerleştirme Puanı – Aynı yılın ADYÜ Programın Taban puanı)x 0,70) + ( Başarı Notu x 0,30 ) </t>
  </si>
  <si>
    <t>Adı</t>
  </si>
  <si>
    <t>Soyadı</t>
  </si>
  <si>
    <t xml:space="preserve">Adı </t>
  </si>
  <si>
    <t>Genel Not Ortalaması Yüzlük sistemde 70,00 altında olan öğrenciler başvuramazlar. (red edilecek)</t>
  </si>
  <si>
    <t xml:space="preserve">Yatay Geçiş Sıralama Puanı (YGSP) = ((Öğrenci Yerleştirme Puanı – Aynı yılın ADYÜ Programın Taban puanı)x 0,80) + ( Başarı Notu x 0,20 ) </t>
  </si>
  <si>
    <t xml:space="preserve">Yatay Geçiş Sıralama Puanı (YGSP) = ((Öğrenci Yerleştirme Puanı – Aynı yılın ADYÜ Programın Taban puanı )x 0,80) + ( Başarı Notu x 0,20 ) </t>
  </si>
  <si>
    <t>Tıp Fakültesi 2026-2027 Güz Yarıyılı Kurumlararası Yatay Geçiş Sonuçları</t>
  </si>
  <si>
    <t>2024</t>
  </si>
  <si>
    <t>ÖSYS</t>
  </si>
  <si>
    <t>464,48484</t>
  </si>
  <si>
    <t>2025</t>
  </si>
  <si>
    <t>Lokman Hekim Üniversitesi</t>
  </si>
  <si>
    <t>460,93981</t>
  </si>
  <si>
    <t>2023</t>
  </si>
  <si>
    <t>483,46045</t>
  </si>
  <si>
    <t>Üsküdar Üniversitesi</t>
  </si>
  <si>
    <t>479,17716</t>
  </si>
  <si>
    <t>458,94457</t>
  </si>
  <si>
    <t>İstanbul Aydın Üniversitesi</t>
  </si>
  <si>
    <t>Sanko Üniversitesi</t>
  </si>
  <si>
    <t>458,89204</t>
  </si>
  <si>
    <t>Biruni Üniversitesi</t>
  </si>
  <si>
    <t>İstanbul Yeni Yüzyıl Üniversitesi</t>
  </si>
  <si>
    <t>Yatay Geçiş Ek Madde - 1</t>
  </si>
  <si>
    <t>2,72</t>
  </si>
  <si>
    <t>İstanbul Medipol Üniversitesi</t>
  </si>
  <si>
    <t>484,54258</t>
  </si>
  <si>
    <t>İstinye Üniversitesi</t>
  </si>
  <si>
    <t>2,86</t>
  </si>
  <si>
    <t>İstanbul Arel Üniversitesi</t>
  </si>
  <si>
    <t>2022</t>
  </si>
  <si>
    <t>3,18</t>
  </si>
  <si>
    <t>3,3</t>
  </si>
  <si>
    <t>Tıp Fakültesi</t>
  </si>
  <si>
    <t>Tıp Pr.</t>
  </si>
  <si>
    <t>477,8371</t>
  </si>
  <si>
    <t>2,96</t>
  </si>
  <si>
    <t>478,75101</t>
  </si>
  <si>
    <t>481,07053</t>
  </si>
  <si>
    <t>2,79</t>
  </si>
  <si>
    <t>479,84727</t>
  </si>
  <si>
    <t>2,84</t>
  </si>
  <si>
    <t>480,34205</t>
  </si>
  <si>
    <t>478,58315</t>
  </si>
  <si>
    <t>476,97465</t>
  </si>
  <si>
    <t>478,06301</t>
  </si>
  <si>
    <t>2,78</t>
  </si>
  <si>
    <t xml:space="preserve"> YEDEK</t>
  </si>
  <si>
    <t>YEDEK</t>
  </si>
  <si>
    <t>476,2118</t>
  </si>
  <si>
    <t>463,17698</t>
  </si>
  <si>
    <t>475,08775</t>
  </si>
  <si>
    <t>473,95717</t>
  </si>
  <si>
    <t>475,49002</t>
  </si>
  <si>
    <t>Tıp Pr</t>
  </si>
  <si>
    <t xml:space="preserve"> Karatay Üniversitesi</t>
  </si>
  <si>
    <t>AB********</t>
  </si>
  <si>
    <t>AY***</t>
  </si>
  <si>
    <t>MU****** EM**</t>
  </si>
  <si>
    <t>GÖ****</t>
  </si>
  <si>
    <t>EM** İS***</t>
  </si>
  <si>
    <t>GÜ******</t>
  </si>
  <si>
    <t>TA***</t>
  </si>
  <si>
    <t>ÖZ***</t>
  </si>
  <si>
    <t>ZE**** SU**</t>
  </si>
  <si>
    <t>AV**</t>
  </si>
  <si>
    <t>AH*** CA*</t>
  </si>
  <si>
    <t>OK**</t>
  </si>
  <si>
    <t>KA******</t>
  </si>
  <si>
    <t>VE***</t>
  </si>
  <si>
    <t>RA***** TA***</t>
  </si>
  <si>
    <t>ÖZ*****</t>
  </si>
  <si>
    <t>EL** EY***</t>
  </si>
  <si>
    <t>EV*****</t>
  </si>
  <si>
    <t>ME***</t>
  </si>
  <si>
    <t>BA******</t>
  </si>
  <si>
    <t>HA*******</t>
  </si>
  <si>
    <t>SÖ*******</t>
  </si>
  <si>
    <t>AY**</t>
  </si>
  <si>
    <t>ÜÇ***</t>
  </si>
  <si>
    <t>KU****</t>
  </si>
  <si>
    <t>DA*******</t>
  </si>
  <si>
    <t>YA***</t>
  </si>
  <si>
    <t>KÖ**</t>
  </si>
  <si>
    <t>FA*** YA****</t>
  </si>
  <si>
    <t>ÇE********</t>
  </si>
  <si>
    <t>ER**</t>
  </si>
  <si>
    <t>Yİ******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</si>
</sst>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000"/>
  </numFmts>
  <fonts count="25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charset val="162"/>
      <scheme val="minor"/>
    </font>
    <font>
      <b/>
      <sz val="18"/>
      <color theme="1"/>
      <name val="Times New Roman"/>
      <family val="1"/>
      <charset val="162"/>
    </font>
    <font>
      <b/>
      <sz val="12"/>
      <color theme="1"/>
      <name val="Times New Roman"/>
      <family val="1"/>
      <charset val="162"/>
    </font>
    <font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FF0000"/>
      <name val="Calibri"/>
      <family val="2"/>
      <charset val="162"/>
      <scheme val="minor"/>
    </font>
    <font>
      <b/>
      <sz val="12"/>
      <color theme="1"/>
      <name val="Calibri"/>
      <family val="2"/>
      <charset val="162"/>
      <scheme val="minor"/>
    </font>
    <font>
      <sz val="11"/>
      <name val="Times New Roman"/>
      <family val="1"/>
      <charset val="162"/>
    </font>
    <font>
      <sz val="11"/>
      <name val="Calibri"/>
      <family val="2"/>
      <scheme val="minor"/>
    </font>
    <font>
      <b/>
      <sz val="18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2"/>
      <name val="Times New Roman"/>
      <family val="1"/>
    </font>
    <font>
      <b/>
      <sz val="12"/>
      <color theme="1"/>
      <name val="Times New Roman"/>
      <family val="1"/>
    </font>
    <font>
      <sz val="12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Times New Roman"/>
      <family val="1"/>
    </font>
    <font>
      <sz val="12"/>
      <color rgb="FFFF0000"/>
      <name val="Times New Roman"/>
      <family val="1"/>
    </font>
    <font>
      <sz val="11"/>
      <color theme="1"/>
      <name val="Times New Roman"/>
      <family val="1"/>
    </font>
    <font>
      <b/>
      <sz val="12"/>
      <color rgb="FFFF0000"/>
      <name val="Times New Roman"/>
      <family val="1"/>
    </font>
    <font>
      <sz val="14"/>
      <name val="Times New Roman"/>
      <family val="1"/>
    </font>
    <font>
      <sz val="14"/>
      <color rgb="FF000000"/>
      <name val="Times New Roman"/>
      <family val="1"/>
    </font>
    <font>
      <sz val="14"/>
      <color theme="1"/>
      <name val="Times New Roman"/>
      <family val="1"/>
    </font>
    <font>
      <sz val="12"/>
      <color theme="1"/>
      <name val="Times New Roman"/>
      <family val="1"/>
      <charset val="162"/>
    </font>
    <font>
      <sz val="11"/>
      <color theme="1"/>
      <name val="Times New Roman"/>
      <family val="1"/>
      <charset val="16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90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left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wrapText="1"/>
    </xf>
    <xf numFmtId="0" fontId="4" fillId="0" borderId="0" xfId="0" applyFont="1"/>
    <xf numFmtId="0" fontId="5" fillId="0" borderId="0" xfId="0" applyFont="1" applyAlignment="1">
      <alignment horizontal="left"/>
    </xf>
    <xf numFmtId="0" fontId="9" fillId="0" borderId="0" xfId="0" applyFont="1"/>
    <xf numFmtId="2" fontId="8" fillId="0" borderId="0" xfId="0" applyNumberFormat="1" applyFont="1" applyAlignment="1">
      <alignment horizontal="center" vertical="center" wrapText="1"/>
    </xf>
    <xf numFmtId="164" fontId="8" fillId="0" borderId="0" xfId="0" applyNumberFormat="1" applyFont="1" applyAlignment="1">
      <alignment horizontal="center" vertical="center" wrapText="1"/>
    </xf>
    <xf numFmtId="1" fontId="8" fillId="0" borderId="0" xfId="0" applyNumberFormat="1" applyFont="1" applyAlignment="1">
      <alignment horizontal="center" vertical="center"/>
    </xf>
    <xf numFmtId="1" fontId="8" fillId="0" borderId="0" xfId="0" applyNumberFormat="1" applyFont="1" applyAlignment="1">
      <alignment horizontal="left" vertical="center"/>
    </xf>
    <xf numFmtId="1" fontId="8" fillId="0" borderId="0" xfId="0" applyNumberFormat="1" applyFont="1" applyAlignment="1">
      <alignment horizontal="center" vertical="center" wrapText="1"/>
    </xf>
    <xf numFmtId="1" fontId="8" fillId="0" borderId="0" xfId="0" applyNumberFormat="1" applyFont="1" applyAlignment="1">
      <alignment horizontal="left" vertical="center" wrapText="1"/>
    </xf>
    <xf numFmtId="164" fontId="8" fillId="0" borderId="0" xfId="0" applyNumberFormat="1" applyFont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1" fontId="14" fillId="0" borderId="1" xfId="0" applyNumberFormat="1" applyFont="1" applyBorder="1" applyAlignment="1">
      <alignment horizontal="center" vertical="center"/>
    </xf>
    <xf numFmtId="1" fontId="14" fillId="0" borderId="1" xfId="0" applyNumberFormat="1" applyFont="1" applyBorder="1" applyAlignment="1">
      <alignment horizontal="center" vertical="center" wrapText="1"/>
    </xf>
    <xf numFmtId="0" fontId="16" fillId="0" borderId="0" xfId="0" applyFont="1"/>
    <xf numFmtId="0" fontId="17" fillId="0" borderId="0" xfId="0" applyFont="1"/>
    <xf numFmtId="1" fontId="16" fillId="0" borderId="1" xfId="0" applyNumberFormat="1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8" fillId="0" borderId="0" xfId="0" applyFont="1" applyAlignment="1">
      <alignment wrapText="1"/>
    </xf>
    <xf numFmtId="0" fontId="14" fillId="0" borderId="1" xfId="0" applyFont="1" applyBorder="1" applyAlignment="1">
      <alignment horizontal="center" wrapText="1"/>
    </xf>
    <xf numFmtId="0" fontId="16" fillId="0" borderId="0" xfId="0" applyFont="1" applyAlignment="1">
      <alignment horizontal="left"/>
    </xf>
    <xf numFmtId="0" fontId="16" fillId="0" borderId="0" xfId="0" applyFont="1" applyAlignment="1">
      <alignment horizontal="center" vertical="center"/>
    </xf>
    <xf numFmtId="0" fontId="16" fillId="0" borderId="0" xfId="0" applyFont="1" applyAlignment="1">
      <alignment wrapText="1"/>
    </xf>
    <xf numFmtId="0" fontId="16" fillId="0" borderId="0" xfId="0" applyFont="1" applyAlignment="1">
      <alignment horizontal="center" wrapText="1"/>
    </xf>
    <xf numFmtId="0" fontId="19" fillId="0" borderId="0" xfId="0" applyFont="1" applyAlignment="1">
      <alignment horizontal="left"/>
    </xf>
    <xf numFmtId="0" fontId="20" fillId="0" borderId="1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1" fontId="20" fillId="0" borderId="1" xfId="0" applyNumberFormat="1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top"/>
    </xf>
    <xf numFmtId="0" fontId="14" fillId="0" borderId="1" xfId="0" applyFont="1" applyBorder="1" applyAlignment="1">
      <alignment horizontal="center"/>
    </xf>
    <xf numFmtId="0" fontId="16" fillId="0" borderId="1" xfId="0" applyFont="1" applyBorder="1" applyAlignment="1">
      <alignment horizontal="center"/>
    </xf>
    <xf numFmtId="0" fontId="16" fillId="0" borderId="1" xfId="0" applyFont="1" applyBorder="1" applyAlignment="1">
      <alignment horizontal="center" vertical="top"/>
    </xf>
    <xf numFmtId="0" fontId="16" fillId="0" borderId="0" xfId="0" applyFont="1" applyAlignment="1">
      <alignment horizontal="left"/>
    </xf>
    <xf numFmtId="0" fontId="19" fillId="0" borderId="0" xfId="0" applyFont="1" applyAlignment="1">
      <alignment horizontal="left"/>
    </xf>
    <xf numFmtId="0" fontId="13" fillId="0" borderId="0" xfId="0" applyFont="1" applyAlignment="1">
      <alignment horizontal="left"/>
    </xf>
    <xf numFmtId="0" fontId="12" fillId="0" borderId="2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2" fillId="0" borderId="5" xfId="0" applyFont="1" applyBorder="1" applyAlignment="1">
      <alignment horizontal="justify" vertical="center"/>
    </xf>
    <xf numFmtId="0" fontId="12" fillId="0" borderId="6" xfId="0" applyFont="1" applyBorder="1" applyAlignment="1">
      <alignment horizontal="justify" vertical="center"/>
    </xf>
    <xf numFmtId="0" fontId="12" fillId="0" borderId="5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justify" vertical="justify" wrapText="1"/>
    </xf>
    <xf numFmtId="0" fontId="12" fillId="0" borderId="3" xfId="0" applyFont="1" applyBorder="1" applyAlignment="1">
      <alignment horizontal="justify" vertical="justify" wrapText="1"/>
    </xf>
    <xf numFmtId="0" fontId="4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10" fillId="0" borderId="2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left"/>
    </xf>
    <xf numFmtId="0" fontId="4" fillId="0" borderId="7" xfId="0" applyFont="1" applyBorder="1" applyAlignment="1">
      <alignment horizontal="left"/>
    </xf>
    <xf numFmtId="0" fontId="11" fillId="0" borderId="5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3" fillId="0" borderId="1" xfId="0" applyFont="1" applyBorder="1"/>
    <xf numFmtId="0" fontId="24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121227</xdr:rowOff>
    </xdr:from>
    <xdr:to>
      <xdr:col>0</xdr:col>
      <xdr:colOff>552945</xdr:colOff>
      <xdr:row>1</xdr:row>
      <xdr:rowOff>658090</xdr:rowOff>
    </xdr:to>
    <xdr:pic>
      <xdr:nvPicPr>
        <xdr:cNvPr id="2" name="Resi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11727"/>
          <a:ext cx="552945" cy="53686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121227</xdr:rowOff>
    </xdr:from>
    <xdr:to>
      <xdr:col>0</xdr:col>
      <xdr:colOff>552945</xdr:colOff>
      <xdr:row>0</xdr:row>
      <xdr:rowOff>658090</xdr:rowOff>
    </xdr:to>
    <xdr:pic>
      <xdr:nvPicPr>
        <xdr:cNvPr id="2" name="Resim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11727"/>
          <a:ext cx="552945" cy="536863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121227</xdr:rowOff>
    </xdr:from>
    <xdr:to>
      <xdr:col>0</xdr:col>
      <xdr:colOff>552945</xdr:colOff>
      <xdr:row>0</xdr:row>
      <xdr:rowOff>658090</xdr:rowOff>
    </xdr:to>
    <xdr:pic>
      <xdr:nvPicPr>
        <xdr:cNvPr id="2" name="Resim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11727"/>
          <a:ext cx="552945" cy="536863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121227</xdr:rowOff>
    </xdr:from>
    <xdr:to>
      <xdr:col>0</xdr:col>
      <xdr:colOff>552945</xdr:colOff>
      <xdr:row>0</xdr:row>
      <xdr:rowOff>658090</xdr:rowOff>
    </xdr:to>
    <xdr:pic>
      <xdr:nvPicPr>
        <xdr:cNvPr id="3" name="Resim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11727"/>
          <a:ext cx="552945" cy="536863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121227</xdr:rowOff>
    </xdr:from>
    <xdr:to>
      <xdr:col>0</xdr:col>
      <xdr:colOff>552945</xdr:colOff>
      <xdr:row>0</xdr:row>
      <xdr:rowOff>658090</xdr:rowOff>
    </xdr:to>
    <xdr:pic>
      <xdr:nvPicPr>
        <xdr:cNvPr id="2" name="Resim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11727"/>
          <a:ext cx="552945" cy="536863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121227</xdr:rowOff>
    </xdr:from>
    <xdr:to>
      <xdr:col>0</xdr:col>
      <xdr:colOff>552945</xdr:colOff>
      <xdr:row>0</xdr:row>
      <xdr:rowOff>658090</xdr:rowOff>
    </xdr:to>
    <xdr:pic>
      <xdr:nvPicPr>
        <xdr:cNvPr id="3" name="Resim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11727"/>
          <a:ext cx="552945" cy="536863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121227</xdr:rowOff>
    </xdr:from>
    <xdr:to>
      <xdr:col>0</xdr:col>
      <xdr:colOff>552945</xdr:colOff>
      <xdr:row>0</xdr:row>
      <xdr:rowOff>658090</xdr:rowOff>
    </xdr:to>
    <xdr:pic>
      <xdr:nvPicPr>
        <xdr:cNvPr id="4" name="Resim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11727"/>
          <a:ext cx="552945" cy="53686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"/>
  <sheetViews>
    <sheetView zoomScale="62" zoomScaleNormal="85" zoomScaleSheetLayoutView="70" workbookViewId="0">
      <selection activeCell="E32" sqref="E32"/>
    </sheetView>
  </sheetViews>
  <sheetFormatPr defaultColWidth="8.85546875" defaultRowHeight="15.75" x14ac:dyDescent="0.25"/>
  <cols>
    <col min="1" max="1" width="9.42578125" style="33" customWidth="1"/>
    <col min="2" max="2" width="27.28515625" style="32" customWidth="1"/>
    <col min="3" max="3" width="17" style="32" customWidth="1"/>
    <col min="4" max="4" width="27.85546875" style="34" customWidth="1"/>
    <col min="5" max="5" width="13.85546875" style="34" customWidth="1"/>
    <col min="6" max="6" width="9.7109375" style="35" customWidth="1"/>
    <col min="7" max="7" width="13.140625" style="34" customWidth="1"/>
    <col min="8" max="8" width="38.7109375" style="34" customWidth="1"/>
    <col min="9" max="9" width="26.7109375" style="26" customWidth="1"/>
    <col min="10" max="10" width="20" style="26" customWidth="1"/>
    <col min="11" max="11" width="22" style="34" customWidth="1"/>
    <col min="12" max="12" width="19.85546875" style="34" customWidth="1"/>
    <col min="13" max="13" width="18.140625" style="34" customWidth="1"/>
    <col min="14" max="14" width="30.140625" style="34" customWidth="1"/>
    <col min="15" max="15" width="36.42578125" style="34" customWidth="1"/>
    <col min="16" max="16384" width="8.85546875" style="26"/>
  </cols>
  <sheetData>
    <row r="1" spans="1:15" x14ac:dyDescent="0.25">
      <c r="A1" s="26"/>
      <c r="D1" s="26"/>
      <c r="E1" s="26"/>
      <c r="F1" s="26"/>
      <c r="G1" s="26"/>
      <c r="H1" s="26"/>
      <c r="K1" s="26"/>
      <c r="L1" s="26"/>
      <c r="M1" s="26"/>
      <c r="N1" s="26"/>
      <c r="O1" s="26"/>
    </row>
    <row r="2" spans="1:15" ht="63" customHeight="1" x14ac:dyDescent="0.25">
      <c r="A2" s="48" t="s">
        <v>32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</row>
    <row r="3" spans="1:15" s="23" customFormat="1" ht="42" customHeight="1" x14ac:dyDescent="0.25">
      <c r="A3" s="51" t="s">
        <v>0</v>
      </c>
      <c r="B3" s="53" t="s">
        <v>26</v>
      </c>
      <c r="C3" s="53" t="s">
        <v>27</v>
      </c>
      <c r="D3" s="55" t="s">
        <v>2</v>
      </c>
      <c r="E3" s="56"/>
      <c r="F3" s="57"/>
      <c r="G3" s="48" t="s">
        <v>3</v>
      </c>
      <c r="H3" s="49"/>
      <c r="I3" s="49"/>
      <c r="J3" s="49"/>
      <c r="K3" s="50"/>
      <c r="L3" s="58" t="s">
        <v>5</v>
      </c>
      <c r="M3" s="59"/>
      <c r="N3" s="58" t="s">
        <v>8</v>
      </c>
      <c r="O3" s="59"/>
    </row>
    <row r="4" spans="1:15" s="23" customFormat="1" ht="94.5" x14ac:dyDescent="0.25">
      <c r="A4" s="52"/>
      <c r="B4" s="54"/>
      <c r="C4" s="54"/>
      <c r="D4" s="22" t="s">
        <v>23</v>
      </c>
      <c r="E4" s="22" t="s">
        <v>1</v>
      </c>
      <c r="F4" s="22" t="s">
        <v>11</v>
      </c>
      <c r="G4" s="22" t="s">
        <v>4</v>
      </c>
      <c r="H4" s="22" t="s">
        <v>18</v>
      </c>
      <c r="I4" s="22" t="s">
        <v>10</v>
      </c>
      <c r="J4" s="22" t="s">
        <v>21</v>
      </c>
      <c r="K4" s="22" t="s">
        <v>22</v>
      </c>
      <c r="L4" s="22" t="s">
        <v>6</v>
      </c>
      <c r="M4" s="22" t="s">
        <v>7</v>
      </c>
      <c r="N4" s="22" t="s">
        <v>24</v>
      </c>
      <c r="O4" s="22" t="s">
        <v>9</v>
      </c>
    </row>
    <row r="5" spans="1:15" ht="24.95" customHeight="1" x14ac:dyDescent="0.25">
      <c r="A5" s="37">
        <v>1</v>
      </c>
      <c r="B5" s="88" t="s">
        <v>82</v>
      </c>
      <c r="C5" s="88" t="s">
        <v>83</v>
      </c>
      <c r="D5" s="38" t="s">
        <v>59</v>
      </c>
      <c r="E5" s="38" t="s">
        <v>80</v>
      </c>
      <c r="F5" s="38">
        <v>2</v>
      </c>
      <c r="G5" s="38" t="s">
        <v>33</v>
      </c>
      <c r="H5" s="38" t="s">
        <v>37</v>
      </c>
      <c r="I5" s="37" t="s">
        <v>34</v>
      </c>
      <c r="J5" s="38" t="s">
        <v>76</v>
      </c>
      <c r="K5" s="38" t="s">
        <v>35</v>
      </c>
      <c r="L5" s="39">
        <v>3.64</v>
      </c>
      <c r="M5" s="39">
        <v>91.6</v>
      </c>
      <c r="N5" s="39">
        <f t="shared" ref="N5:N8" si="0">(((J5-K5)*0.8)+(M5*0.2))</f>
        <v>17.273711999999996</v>
      </c>
      <c r="O5" s="40" t="s">
        <v>74</v>
      </c>
    </row>
    <row r="6" spans="1:15" ht="24.95" customHeight="1" x14ac:dyDescent="0.25">
      <c r="A6" s="37">
        <v>2</v>
      </c>
      <c r="B6" s="88" t="s">
        <v>84</v>
      </c>
      <c r="C6" s="88" t="s">
        <v>85</v>
      </c>
      <c r="D6" s="38" t="s">
        <v>59</v>
      </c>
      <c r="E6" s="38" t="s">
        <v>80</v>
      </c>
      <c r="F6" s="38">
        <v>2</v>
      </c>
      <c r="G6" s="38" t="s">
        <v>36</v>
      </c>
      <c r="H6" s="38" t="s">
        <v>51</v>
      </c>
      <c r="I6" s="38" t="s">
        <v>34</v>
      </c>
      <c r="J6" s="38" t="s">
        <v>77</v>
      </c>
      <c r="K6" s="38" t="s">
        <v>75</v>
      </c>
      <c r="L6" s="38"/>
      <c r="M6" s="38">
        <v>89.29</v>
      </c>
      <c r="N6" s="39">
        <f t="shared" si="0"/>
        <v>16.958760000000037</v>
      </c>
      <c r="O6" s="40" t="s">
        <v>74</v>
      </c>
    </row>
    <row r="7" spans="1:15" s="27" customFormat="1" ht="24.95" customHeight="1" x14ac:dyDescent="0.25">
      <c r="A7" s="37">
        <v>3</v>
      </c>
      <c r="B7" s="88" t="s">
        <v>86</v>
      </c>
      <c r="C7" s="88" t="s">
        <v>87</v>
      </c>
      <c r="D7" s="38" t="s">
        <v>59</v>
      </c>
      <c r="E7" s="38" t="s">
        <v>80</v>
      </c>
      <c r="F7" s="38">
        <v>2</v>
      </c>
      <c r="G7" s="38" t="s">
        <v>36</v>
      </c>
      <c r="H7" s="38" t="s">
        <v>48</v>
      </c>
      <c r="I7" s="38" t="s">
        <v>34</v>
      </c>
      <c r="J7" s="38" t="s">
        <v>78</v>
      </c>
      <c r="K7" s="38" t="s">
        <v>75</v>
      </c>
      <c r="L7" s="38">
        <v>3.93</v>
      </c>
      <c r="M7" s="38">
        <v>93.5</v>
      </c>
      <c r="N7" s="39">
        <f t="shared" si="0"/>
        <v>16.896296000000028</v>
      </c>
      <c r="O7" s="40" t="s">
        <v>74</v>
      </c>
    </row>
    <row r="8" spans="1:15" ht="24.95" customHeight="1" x14ac:dyDescent="0.25">
      <c r="A8" s="37">
        <v>4</v>
      </c>
      <c r="B8" s="88" t="s">
        <v>88</v>
      </c>
      <c r="C8" s="88" t="s">
        <v>89</v>
      </c>
      <c r="D8" s="38" t="s">
        <v>59</v>
      </c>
      <c r="E8" s="38" t="s">
        <v>80</v>
      </c>
      <c r="F8" s="38">
        <v>2</v>
      </c>
      <c r="G8" s="38" t="s">
        <v>36</v>
      </c>
      <c r="H8" s="38" t="s">
        <v>55</v>
      </c>
      <c r="I8" s="38" t="s">
        <v>34</v>
      </c>
      <c r="J8" s="38" t="s">
        <v>79</v>
      </c>
      <c r="K8" s="38" t="s">
        <v>75</v>
      </c>
      <c r="L8" s="38">
        <v>3.6</v>
      </c>
      <c r="M8" s="38">
        <v>85.37</v>
      </c>
      <c r="N8" s="39">
        <f t="shared" si="0"/>
        <v>16.496576000000029</v>
      </c>
      <c r="O8" s="40" t="s">
        <v>74</v>
      </c>
    </row>
    <row r="9" spans="1:15" x14ac:dyDescent="0.25">
      <c r="B9" s="32" t="s">
        <v>12</v>
      </c>
    </row>
    <row r="10" spans="1:15" x14ac:dyDescent="0.25">
      <c r="A10" s="33">
        <v>1</v>
      </c>
      <c r="B10" s="45" t="s">
        <v>19</v>
      </c>
      <c r="C10" s="45"/>
      <c r="D10" s="45"/>
      <c r="E10" s="45"/>
      <c r="F10" s="45"/>
      <c r="G10" s="45"/>
      <c r="H10" s="45"/>
      <c r="I10" s="45"/>
      <c r="J10" s="45"/>
      <c r="K10" s="45"/>
      <c r="L10" s="45"/>
      <c r="M10" s="45"/>
      <c r="N10" s="45"/>
    </row>
    <row r="11" spans="1:15" x14ac:dyDescent="0.25">
      <c r="A11" s="33">
        <v>2</v>
      </c>
      <c r="B11" s="45" t="s">
        <v>29</v>
      </c>
      <c r="C11" s="45"/>
      <c r="D11" s="45"/>
      <c r="E11" s="45"/>
      <c r="F11" s="45"/>
      <c r="G11" s="45"/>
      <c r="H11" s="45"/>
      <c r="I11" s="45"/>
      <c r="J11" s="45"/>
      <c r="K11" s="45"/>
      <c r="L11" s="45"/>
      <c r="M11" s="45"/>
      <c r="N11" s="45"/>
    </row>
    <row r="12" spans="1:15" x14ac:dyDescent="0.25">
      <c r="A12" s="33">
        <v>3</v>
      </c>
      <c r="B12" s="45" t="s">
        <v>13</v>
      </c>
      <c r="C12" s="45"/>
      <c r="D12" s="45"/>
      <c r="E12" s="45"/>
      <c r="F12" s="45"/>
      <c r="G12" s="45"/>
      <c r="H12" s="45"/>
      <c r="I12" s="45"/>
      <c r="J12" s="45"/>
      <c r="K12" s="45"/>
      <c r="L12" s="45"/>
      <c r="M12" s="45"/>
      <c r="N12" s="45"/>
    </row>
    <row r="13" spans="1:15" x14ac:dyDescent="0.25">
      <c r="A13" s="33">
        <v>4</v>
      </c>
      <c r="B13" s="45" t="s">
        <v>16</v>
      </c>
      <c r="C13" s="45"/>
      <c r="D13" s="45"/>
      <c r="E13" s="45"/>
      <c r="F13" s="45"/>
      <c r="G13" s="45"/>
      <c r="H13" s="45"/>
      <c r="I13" s="45"/>
      <c r="J13" s="45"/>
      <c r="K13" s="45"/>
      <c r="L13" s="45"/>
      <c r="M13" s="45"/>
      <c r="N13" s="45"/>
    </row>
    <row r="14" spans="1:15" x14ac:dyDescent="0.25">
      <c r="A14" s="33">
        <v>5</v>
      </c>
      <c r="B14" s="45" t="s">
        <v>15</v>
      </c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</row>
    <row r="15" spans="1:15" x14ac:dyDescent="0.25">
      <c r="A15" s="33">
        <v>6</v>
      </c>
      <c r="B15" s="45" t="s">
        <v>14</v>
      </c>
      <c r="C15" s="45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</row>
    <row r="16" spans="1:15" x14ac:dyDescent="0.25">
      <c r="A16" s="33">
        <v>7</v>
      </c>
      <c r="B16" s="45" t="s">
        <v>17</v>
      </c>
      <c r="C16" s="45"/>
      <c r="D16" s="45"/>
      <c r="E16" s="45"/>
      <c r="F16" s="45"/>
      <c r="G16" s="45"/>
      <c r="H16" s="45"/>
      <c r="I16" s="45"/>
      <c r="J16" s="45"/>
      <c r="K16" s="45"/>
      <c r="L16" s="45"/>
      <c r="M16" s="45"/>
      <c r="N16" s="45"/>
    </row>
    <row r="17" spans="1:14" x14ac:dyDescent="0.25">
      <c r="A17" s="33">
        <v>8</v>
      </c>
      <c r="B17" s="46" t="s">
        <v>30</v>
      </c>
      <c r="C17" s="46"/>
      <c r="D17" s="46"/>
      <c r="E17" s="46"/>
      <c r="F17" s="46"/>
      <c r="G17" s="46"/>
      <c r="H17" s="46"/>
      <c r="I17" s="46"/>
      <c r="J17" s="36"/>
      <c r="K17" s="36"/>
      <c r="L17" s="36"/>
      <c r="M17" s="36"/>
      <c r="N17" s="36"/>
    </row>
    <row r="18" spans="1:14" x14ac:dyDescent="0.25">
      <c r="A18" s="33">
        <v>9</v>
      </c>
      <c r="B18" s="47" t="s">
        <v>20</v>
      </c>
      <c r="C18" s="47"/>
      <c r="D18" s="47"/>
      <c r="E18" s="47"/>
      <c r="F18" s="47"/>
      <c r="G18" s="47"/>
      <c r="H18" s="47"/>
      <c r="I18" s="47"/>
      <c r="J18" s="47"/>
      <c r="K18" s="47"/>
      <c r="L18" s="47"/>
      <c r="M18" s="47"/>
    </row>
  </sheetData>
  <mergeCells count="17">
    <mergeCell ref="A2:O2"/>
    <mergeCell ref="A3:A4"/>
    <mergeCell ref="B3:B4"/>
    <mergeCell ref="C3:C4"/>
    <mergeCell ref="D3:F3"/>
    <mergeCell ref="G3:K3"/>
    <mergeCell ref="L3:M3"/>
    <mergeCell ref="N3:O3"/>
    <mergeCell ref="B16:N16"/>
    <mergeCell ref="B17:I17"/>
    <mergeCell ref="B18:M18"/>
    <mergeCell ref="B10:N10"/>
    <mergeCell ref="B11:N11"/>
    <mergeCell ref="B12:N12"/>
    <mergeCell ref="B13:N13"/>
    <mergeCell ref="B14:N14"/>
    <mergeCell ref="B15:N15"/>
  </mergeCells>
  <printOptions horizontalCentered="1" verticalCentered="1"/>
  <pageMargins left="0" right="0" top="0.19685039370078741" bottom="0.19685039370078741" header="0.19685039370078741" footer="0.19685039370078741"/>
  <pageSetup paperSize="9" scale="49" orientation="landscape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1"/>
  <sheetViews>
    <sheetView zoomScale="75" zoomScaleNormal="80" zoomScaleSheetLayoutView="70" workbookViewId="0">
      <selection activeCell="B4" sqref="B4:C7"/>
    </sheetView>
  </sheetViews>
  <sheetFormatPr defaultColWidth="8.85546875" defaultRowHeight="15" x14ac:dyDescent="0.25"/>
  <cols>
    <col min="1" max="1" width="9.42578125" style="1" customWidth="1"/>
    <col min="2" max="2" width="23.140625" style="5" customWidth="1"/>
    <col min="3" max="3" width="17.85546875" style="5" customWidth="1"/>
    <col min="4" max="4" width="24.42578125" style="3" customWidth="1"/>
    <col min="5" max="5" width="16.7109375" style="3" customWidth="1"/>
    <col min="6" max="6" width="10" style="4" customWidth="1"/>
    <col min="7" max="7" width="12.85546875" style="3" customWidth="1"/>
    <col min="8" max="8" width="34.42578125" style="3" customWidth="1"/>
    <col min="9" max="9" width="23.28515625" customWidth="1"/>
    <col min="10" max="10" width="19.85546875" customWidth="1"/>
    <col min="11" max="11" width="21.42578125" style="3" customWidth="1"/>
    <col min="12" max="12" width="14.7109375" style="3" customWidth="1"/>
    <col min="13" max="13" width="14.140625" style="3" customWidth="1"/>
    <col min="14" max="14" width="28.7109375" style="3" customWidth="1"/>
    <col min="15" max="15" width="36.42578125" style="3" customWidth="1"/>
  </cols>
  <sheetData>
    <row r="1" spans="1:15" ht="63" customHeight="1" x14ac:dyDescent="0.25">
      <c r="A1" s="63" t="s">
        <v>32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5"/>
    </row>
    <row r="2" spans="1:15" s="23" customFormat="1" ht="42" customHeight="1" x14ac:dyDescent="0.25">
      <c r="A2" s="66" t="s">
        <v>0</v>
      </c>
      <c r="B2" s="66" t="s">
        <v>28</v>
      </c>
      <c r="C2" s="53" t="s">
        <v>27</v>
      </c>
      <c r="D2" s="55" t="s">
        <v>2</v>
      </c>
      <c r="E2" s="56"/>
      <c r="F2" s="57"/>
      <c r="G2" s="66" t="s">
        <v>3</v>
      </c>
      <c r="H2" s="66"/>
      <c r="I2" s="66"/>
      <c r="J2" s="66"/>
      <c r="K2" s="66"/>
      <c r="L2" s="67" t="s">
        <v>5</v>
      </c>
      <c r="M2" s="67"/>
      <c r="N2" s="67" t="s">
        <v>8</v>
      </c>
      <c r="O2" s="67"/>
    </row>
    <row r="3" spans="1:15" s="23" customFormat="1" ht="94.5" x14ac:dyDescent="0.25">
      <c r="A3" s="66"/>
      <c r="B3" s="66"/>
      <c r="C3" s="54"/>
      <c r="D3" s="22" t="s">
        <v>23</v>
      </c>
      <c r="E3" s="22" t="s">
        <v>1</v>
      </c>
      <c r="F3" s="22" t="s">
        <v>11</v>
      </c>
      <c r="G3" s="22" t="s">
        <v>4</v>
      </c>
      <c r="H3" s="22" t="s">
        <v>18</v>
      </c>
      <c r="I3" s="22" t="s">
        <v>10</v>
      </c>
      <c r="J3" s="22" t="s">
        <v>21</v>
      </c>
      <c r="K3" s="22" t="s">
        <v>22</v>
      </c>
      <c r="L3" s="22" t="s">
        <v>6</v>
      </c>
      <c r="M3" s="22" t="s">
        <v>7</v>
      </c>
      <c r="N3" s="22" t="s">
        <v>31</v>
      </c>
      <c r="O3" s="22" t="s">
        <v>9</v>
      </c>
    </row>
    <row r="4" spans="1:15" s="26" customFormat="1" ht="24.95" customHeight="1" x14ac:dyDescent="0.25">
      <c r="A4" s="24">
        <v>1</v>
      </c>
      <c r="B4" s="89" t="s">
        <v>90</v>
      </c>
      <c r="C4" s="89" t="s">
        <v>91</v>
      </c>
      <c r="D4" s="41" t="s">
        <v>59</v>
      </c>
      <c r="E4" s="41" t="s">
        <v>60</v>
      </c>
      <c r="F4" s="41">
        <v>3</v>
      </c>
      <c r="G4" s="41" t="s">
        <v>33</v>
      </c>
      <c r="H4" s="41" t="s">
        <v>37</v>
      </c>
      <c r="I4" s="41" t="s">
        <v>34</v>
      </c>
      <c r="J4" s="41" t="s">
        <v>38</v>
      </c>
      <c r="K4" s="41" t="s">
        <v>35</v>
      </c>
      <c r="L4" s="41">
        <v>3.24</v>
      </c>
      <c r="M4" s="42">
        <v>75.59</v>
      </c>
      <c r="N4" s="43">
        <f t="shared" ref="N4:N7" si="0">((J4-K4)*0.8)+(M4*0.2)</f>
        <v>12.281976000000004</v>
      </c>
      <c r="O4" s="25" t="s">
        <v>74</v>
      </c>
    </row>
    <row r="5" spans="1:15" s="26" customFormat="1" ht="24.95" customHeight="1" x14ac:dyDescent="0.25">
      <c r="A5" s="24">
        <v>2</v>
      </c>
      <c r="B5" s="89" t="s">
        <v>92</v>
      </c>
      <c r="C5" s="89" t="s">
        <v>93</v>
      </c>
      <c r="D5" s="41" t="s">
        <v>59</v>
      </c>
      <c r="E5" s="41" t="s">
        <v>60</v>
      </c>
      <c r="F5" s="41">
        <v>3</v>
      </c>
      <c r="G5" s="41" t="s">
        <v>33</v>
      </c>
      <c r="H5" s="41" t="s">
        <v>44</v>
      </c>
      <c r="I5" s="41" t="s">
        <v>34</v>
      </c>
      <c r="J5" s="41" t="s">
        <v>46</v>
      </c>
      <c r="K5" s="41" t="s">
        <v>35</v>
      </c>
      <c r="L5" s="41">
        <v>3.19</v>
      </c>
      <c r="M5" s="42">
        <v>81.17</v>
      </c>
      <c r="N5" s="43">
        <f t="shared" si="0"/>
        <v>11.759759999999993</v>
      </c>
      <c r="O5" s="25" t="s">
        <v>74</v>
      </c>
    </row>
    <row r="6" spans="1:15" s="26" customFormat="1" ht="24.95" customHeight="1" x14ac:dyDescent="0.25">
      <c r="A6" s="24">
        <v>3</v>
      </c>
      <c r="B6" s="89" t="s">
        <v>94</v>
      </c>
      <c r="C6" s="89" t="s">
        <v>95</v>
      </c>
      <c r="D6" s="41" t="s">
        <v>59</v>
      </c>
      <c r="E6" s="41" t="s">
        <v>60</v>
      </c>
      <c r="F6" s="41">
        <v>3</v>
      </c>
      <c r="G6" s="41" t="s">
        <v>33</v>
      </c>
      <c r="H6" s="41" t="s">
        <v>41</v>
      </c>
      <c r="I6" s="41" t="s">
        <v>34</v>
      </c>
      <c r="J6" s="41" t="s">
        <v>43</v>
      </c>
      <c r="K6" s="41" t="s">
        <v>35</v>
      </c>
      <c r="L6" s="41">
        <v>3.41</v>
      </c>
      <c r="M6" s="42">
        <v>79.86</v>
      </c>
      <c r="N6" s="43">
        <f t="shared" si="0"/>
        <v>11.539783999999983</v>
      </c>
      <c r="O6" s="25" t="s">
        <v>74</v>
      </c>
    </row>
    <row r="7" spans="1:15" s="26" customFormat="1" ht="24.95" customHeight="1" x14ac:dyDescent="0.25">
      <c r="A7" s="24">
        <v>4</v>
      </c>
      <c r="B7" s="89" t="s">
        <v>96</v>
      </c>
      <c r="C7" s="89" t="s">
        <v>97</v>
      </c>
      <c r="D7" s="44" t="s">
        <v>59</v>
      </c>
      <c r="E7" s="44" t="s">
        <v>60</v>
      </c>
      <c r="F7" s="44">
        <v>3</v>
      </c>
      <c r="G7" s="44" t="s">
        <v>39</v>
      </c>
      <c r="H7" s="44" t="s">
        <v>41</v>
      </c>
      <c r="I7" s="44" t="s">
        <v>34</v>
      </c>
      <c r="J7" s="44" t="s">
        <v>42</v>
      </c>
      <c r="K7" s="44" t="s">
        <v>40</v>
      </c>
      <c r="L7" s="44">
        <v>3.25</v>
      </c>
      <c r="M7" s="42">
        <v>74.73</v>
      </c>
      <c r="N7" s="43">
        <f t="shared" si="0"/>
        <v>11.519368000000028</v>
      </c>
      <c r="O7" s="28" t="s">
        <v>74</v>
      </c>
    </row>
    <row r="10" spans="1:15" s="10" customFormat="1" ht="24.95" customHeight="1" x14ac:dyDescent="0.25">
      <c r="A10" s="13"/>
      <c r="B10" s="14"/>
      <c r="C10" s="14"/>
      <c r="D10" s="15"/>
      <c r="E10" s="15"/>
      <c r="F10" s="15"/>
      <c r="G10" s="15"/>
      <c r="H10" s="16"/>
      <c r="I10" s="13"/>
      <c r="J10" s="17"/>
      <c r="K10" s="12"/>
      <c r="L10" s="11"/>
      <c r="M10" s="11"/>
      <c r="N10" s="12"/>
      <c r="O10" s="15"/>
    </row>
    <row r="12" spans="1:15" x14ac:dyDescent="0.25">
      <c r="B12" s="5" t="s">
        <v>12</v>
      </c>
    </row>
    <row r="13" spans="1:15" s="8" customFormat="1" ht="15.75" x14ac:dyDescent="0.25">
      <c r="A13" s="6">
        <v>1</v>
      </c>
      <c r="B13" s="60" t="s">
        <v>19</v>
      </c>
      <c r="C13" s="60"/>
      <c r="D13" s="60"/>
      <c r="E13" s="60"/>
      <c r="F13" s="60"/>
      <c r="G13" s="60"/>
      <c r="H13" s="60"/>
      <c r="I13" s="60"/>
      <c r="J13" s="60"/>
      <c r="K13" s="60"/>
      <c r="L13" s="60"/>
      <c r="M13" s="60"/>
      <c r="N13" s="60"/>
      <c r="O13" s="7"/>
    </row>
    <row r="14" spans="1:15" s="8" customFormat="1" ht="15.75" x14ac:dyDescent="0.25">
      <c r="A14" s="6">
        <v>2</v>
      </c>
      <c r="B14" s="60" t="s">
        <v>29</v>
      </c>
      <c r="C14" s="60"/>
      <c r="D14" s="60"/>
      <c r="E14" s="60"/>
      <c r="F14" s="60"/>
      <c r="G14" s="60"/>
      <c r="H14" s="60"/>
      <c r="I14" s="60"/>
      <c r="J14" s="60"/>
      <c r="K14" s="60"/>
      <c r="L14" s="60"/>
      <c r="M14" s="60"/>
      <c r="N14" s="60"/>
      <c r="O14" s="7"/>
    </row>
    <row r="15" spans="1:15" s="8" customFormat="1" ht="15.75" x14ac:dyDescent="0.25">
      <c r="A15" s="6">
        <v>3</v>
      </c>
      <c r="B15" s="60" t="s">
        <v>13</v>
      </c>
      <c r="C15" s="60"/>
      <c r="D15" s="60"/>
      <c r="E15" s="60"/>
      <c r="F15" s="60"/>
      <c r="G15" s="60"/>
      <c r="H15" s="60"/>
      <c r="I15" s="60"/>
      <c r="J15" s="60"/>
      <c r="K15" s="60"/>
      <c r="L15" s="60"/>
      <c r="M15" s="60"/>
      <c r="N15" s="60"/>
      <c r="O15" s="7"/>
    </row>
    <row r="16" spans="1:15" s="8" customFormat="1" ht="15.75" x14ac:dyDescent="0.25">
      <c r="A16" s="6">
        <v>4</v>
      </c>
      <c r="B16" s="60" t="s">
        <v>16</v>
      </c>
      <c r="C16" s="60"/>
      <c r="D16" s="60"/>
      <c r="E16" s="60"/>
      <c r="F16" s="60"/>
      <c r="G16" s="60"/>
      <c r="H16" s="60"/>
      <c r="I16" s="60"/>
      <c r="J16" s="60"/>
      <c r="K16" s="60"/>
      <c r="L16" s="60"/>
      <c r="M16" s="60"/>
      <c r="N16" s="60"/>
      <c r="O16" s="7"/>
    </row>
    <row r="17" spans="1:15" s="8" customFormat="1" ht="15.75" x14ac:dyDescent="0.25">
      <c r="A17" s="6">
        <v>5</v>
      </c>
      <c r="B17" s="60" t="s">
        <v>15</v>
      </c>
      <c r="C17" s="60"/>
      <c r="D17" s="60"/>
      <c r="E17" s="60"/>
      <c r="F17" s="60"/>
      <c r="G17" s="60"/>
      <c r="H17" s="60"/>
      <c r="I17" s="60"/>
      <c r="J17" s="60"/>
      <c r="K17" s="60"/>
      <c r="L17" s="60"/>
      <c r="M17" s="60"/>
      <c r="N17" s="60"/>
      <c r="O17" s="7"/>
    </row>
    <row r="18" spans="1:15" s="8" customFormat="1" ht="15.75" x14ac:dyDescent="0.25">
      <c r="A18" s="6">
        <v>6</v>
      </c>
      <c r="B18" s="60" t="s">
        <v>14</v>
      </c>
      <c r="C18" s="60"/>
      <c r="D18" s="60"/>
      <c r="E18" s="60"/>
      <c r="F18" s="60"/>
      <c r="G18" s="60"/>
      <c r="H18" s="60"/>
      <c r="I18" s="60"/>
      <c r="J18" s="60"/>
      <c r="K18" s="60"/>
      <c r="L18" s="60"/>
      <c r="M18" s="60"/>
      <c r="N18" s="60"/>
      <c r="O18" s="7"/>
    </row>
    <row r="19" spans="1:15" s="8" customFormat="1" ht="15.75" x14ac:dyDescent="0.25">
      <c r="A19" s="6">
        <v>7</v>
      </c>
      <c r="B19" s="60" t="s">
        <v>17</v>
      </c>
      <c r="C19" s="60"/>
      <c r="D19" s="60"/>
      <c r="E19" s="60"/>
      <c r="F19" s="60"/>
      <c r="G19" s="60"/>
      <c r="H19" s="60"/>
      <c r="I19" s="60"/>
      <c r="J19" s="60"/>
      <c r="K19" s="60"/>
      <c r="L19" s="60"/>
      <c r="M19" s="60"/>
      <c r="N19" s="60"/>
      <c r="O19" s="7"/>
    </row>
    <row r="20" spans="1:15" s="8" customFormat="1" ht="15.75" x14ac:dyDescent="0.25">
      <c r="A20" s="6">
        <v>8</v>
      </c>
      <c r="B20" s="61" t="s">
        <v>30</v>
      </c>
      <c r="C20" s="61"/>
      <c r="D20" s="61"/>
      <c r="E20" s="61"/>
      <c r="F20" s="61"/>
      <c r="G20" s="61"/>
      <c r="H20" s="61"/>
      <c r="I20" s="61"/>
      <c r="J20" s="9"/>
      <c r="K20" s="9"/>
      <c r="L20" s="9"/>
      <c r="M20" s="9"/>
      <c r="N20" s="9"/>
      <c r="O20" s="7"/>
    </row>
    <row r="21" spans="1:15" ht="15.75" x14ac:dyDescent="0.25">
      <c r="A21" s="1">
        <v>9</v>
      </c>
      <c r="B21" s="62" t="s">
        <v>20</v>
      </c>
      <c r="C21" s="62"/>
      <c r="D21" s="62"/>
      <c r="E21" s="62"/>
      <c r="F21" s="62"/>
      <c r="G21" s="62"/>
      <c r="H21" s="62"/>
      <c r="I21" s="62"/>
      <c r="J21" s="62"/>
      <c r="K21" s="62"/>
      <c r="L21" s="62"/>
      <c r="M21" s="62"/>
    </row>
  </sheetData>
  <mergeCells count="17">
    <mergeCell ref="A1:O1"/>
    <mergeCell ref="A2:A3"/>
    <mergeCell ref="B2:B3"/>
    <mergeCell ref="C2:C3"/>
    <mergeCell ref="D2:F2"/>
    <mergeCell ref="G2:K2"/>
    <mergeCell ref="L2:M2"/>
    <mergeCell ref="N2:O2"/>
    <mergeCell ref="B19:N19"/>
    <mergeCell ref="B20:I20"/>
    <mergeCell ref="B21:M21"/>
    <mergeCell ref="B13:N13"/>
    <mergeCell ref="B14:N14"/>
    <mergeCell ref="B15:N15"/>
    <mergeCell ref="B16:N16"/>
    <mergeCell ref="B17:N17"/>
    <mergeCell ref="B18:N18"/>
  </mergeCells>
  <printOptions horizontalCentered="1" verticalCentered="1"/>
  <pageMargins left="0" right="0" top="0.19685039370078741" bottom="0.19685039370078741" header="0.19685039370078741" footer="0.19685039370078741"/>
  <pageSetup paperSize="9" scale="49" orientation="landscape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"/>
  <sheetViews>
    <sheetView zoomScale="75" zoomScaleNormal="85" zoomScaleSheetLayoutView="70" workbookViewId="0">
      <selection activeCell="B4" sqref="B4:C7"/>
    </sheetView>
  </sheetViews>
  <sheetFormatPr defaultColWidth="8.85546875" defaultRowHeight="15" x14ac:dyDescent="0.25"/>
  <cols>
    <col min="1" max="1" width="9.42578125" style="1" customWidth="1"/>
    <col min="2" max="2" width="24" style="5" customWidth="1"/>
    <col min="3" max="3" width="16.7109375" style="5" customWidth="1"/>
    <col min="4" max="4" width="16.42578125" style="3" customWidth="1"/>
    <col min="5" max="5" width="11.7109375" style="3" customWidth="1"/>
    <col min="6" max="6" width="14.7109375" style="4" customWidth="1"/>
    <col min="7" max="7" width="12" style="3" customWidth="1"/>
    <col min="8" max="8" width="36.42578125" style="3" customWidth="1"/>
    <col min="9" max="9" width="33" customWidth="1"/>
    <col min="10" max="10" width="16" customWidth="1"/>
    <col min="11" max="11" width="18" style="3" customWidth="1"/>
    <col min="12" max="12" width="15.7109375" style="3" customWidth="1"/>
    <col min="13" max="13" width="13.7109375" style="3" customWidth="1"/>
    <col min="14" max="14" width="27.85546875" style="3" customWidth="1"/>
    <col min="15" max="15" width="36.42578125" style="3" customWidth="1"/>
  </cols>
  <sheetData>
    <row r="1" spans="1:15" ht="51.75" customHeight="1" x14ac:dyDescent="0.25">
      <c r="A1" s="63" t="s">
        <v>32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5"/>
    </row>
    <row r="2" spans="1:15" s="2" customFormat="1" ht="34.5" customHeight="1" x14ac:dyDescent="0.25">
      <c r="A2" s="70" t="s">
        <v>0</v>
      </c>
      <c r="B2" s="70" t="s">
        <v>26</v>
      </c>
      <c r="C2" s="70" t="s">
        <v>27</v>
      </c>
      <c r="D2" s="72" t="s">
        <v>2</v>
      </c>
      <c r="E2" s="73"/>
      <c r="F2" s="74"/>
      <c r="G2" s="75" t="s">
        <v>3</v>
      </c>
      <c r="H2" s="76"/>
      <c r="I2" s="76"/>
      <c r="J2" s="76"/>
      <c r="K2" s="77"/>
      <c r="L2" s="72" t="s">
        <v>5</v>
      </c>
      <c r="M2" s="74"/>
      <c r="N2" s="72" t="s">
        <v>8</v>
      </c>
      <c r="O2" s="74"/>
    </row>
    <row r="3" spans="1:15" s="2" customFormat="1" ht="96.75" customHeight="1" x14ac:dyDescent="0.25">
      <c r="A3" s="71"/>
      <c r="B3" s="71"/>
      <c r="C3" s="71"/>
      <c r="D3" s="18" t="s">
        <v>23</v>
      </c>
      <c r="E3" s="18" t="s">
        <v>1</v>
      </c>
      <c r="F3" s="18" t="s">
        <v>11</v>
      </c>
      <c r="G3" s="18" t="s">
        <v>4</v>
      </c>
      <c r="H3" s="18" t="s">
        <v>18</v>
      </c>
      <c r="I3" s="18" t="s">
        <v>10</v>
      </c>
      <c r="J3" s="18" t="s">
        <v>21</v>
      </c>
      <c r="K3" s="18" t="s">
        <v>22</v>
      </c>
      <c r="L3" s="18" t="s">
        <v>6</v>
      </c>
      <c r="M3" s="18" t="s">
        <v>7</v>
      </c>
      <c r="N3" s="18" t="s">
        <v>24</v>
      </c>
      <c r="O3" s="18" t="s">
        <v>9</v>
      </c>
    </row>
    <row r="4" spans="1:15" s="26" customFormat="1" ht="24.95" customHeight="1" x14ac:dyDescent="0.25">
      <c r="A4" s="24">
        <v>1</v>
      </c>
      <c r="B4" s="89" t="s">
        <v>98</v>
      </c>
      <c r="C4" s="89" t="s">
        <v>99</v>
      </c>
      <c r="D4" s="41" t="s">
        <v>59</v>
      </c>
      <c r="E4" s="41" t="s">
        <v>60</v>
      </c>
      <c r="F4" s="41">
        <v>4</v>
      </c>
      <c r="G4" s="41" t="s">
        <v>39</v>
      </c>
      <c r="H4" s="41" t="s">
        <v>45</v>
      </c>
      <c r="I4" s="41" t="s">
        <v>34</v>
      </c>
      <c r="J4" s="41" t="s">
        <v>61</v>
      </c>
      <c r="K4" s="41" t="s">
        <v>40</v>
      </c>
      <c r="L4" s="41" t="s">
        <v>58</v>
      </c>
      <c r="M4" s="42">
        <v>82.78</v>
      </c>
      <c r="N4" s="43">
        <f>((J4-K4)*0.7)+(M4*0.3)</f>
        <v>20.897655000000029</v>
      </c>
      <c r="O4" s="25" t="s">
        <v>73</v>
      </c>
    </row>
    <row r="5" spans="1:15" s="26" customFormat="1" ht="24.95" customHeight="1" x14ac:dyDescent="0.25">
      <c r="A5" s="24">
        <v>2</v>
      </c>
      <c r="B5" s="89" t="s">
        <v>100</v>
      </c>
      <c r="C5" s="89" t="s">
        <v>101</v>
      </c>
      <c r="D5" s="41" t="s">
        <v>59</v>
      </c>
      <c r="E5" s="41" t="s">
        <v>60</v>
      </c>
      <c r="F5" s="41">
        <v>4</v>
      </c>
      <c r="G5" s="41" t="s">
        <v>39</v>
      </c>
      <c r="H5" s="41" t="s">
        <v>45</v>
      </c>
      <c r="I5" s="41" t="s">
        <v>34</v>
      </c>
      <c r="J5" s="41" t="s">
        <v>63</v>
      </c>
      <c r="K5" s="41" t="s">
        <v>40</v>
      </c>
      <c r="L5" s="41" t="s">
        <v>57</v>
      </c>
      <c r="M5" s="42">
        <v>80.155000000000001</v>
      </c>
      <c r="N5" s="43">
        <f>((J5-K5)*0.7)+(M5*0.3)</f>
        <v>20.749892000000017</v>
      </c>
      <c r="O5" s="25" t="s">
        <v>73</v>
      </c>
    </row>
    <row r="6" spans="1:15" s="26" customFormat="1" ht="24.95" customHeight="1" x14ac:dyDescent="0.25">
      <c r="A6" s="24">
        <v>3</v>
      </c>
      <c r="B6" s="89" t="s">
        <v>102</v>
      </c>
      <c r="C6" s="89" t="s">
        <v>103</v>
      </c>
      <c r="D6" s="41" t="s">
        <v>59</v>
      </c>
      <c r="E6" s="41" t="s">
        <v>60</v>
      </c>
      <c r="F6" s="41">
        <v>4</v>
      </c>
      <c r="G6" s="41" t="s">
        <v>39</v>
      </c>
      <c r="H6" s="41" t="s">
        <v>41</v>
      </c>
      <c r="I6" s="41" t="s">
        <v>49</v>
      </c>
      <c r="J6" s="41" t="s">
        <v>64</v>
      </c>
      <c r="K6" s="41" t="s">
        <v>40</v>
      </c>
      <c r="L6" s="41" t="s">
        <v>65</v>
      </c>
      <c r="M6" s="42">
        <v>73.430000000000007</v>
      </c>
      <c r="N6" s="43">
        <f>((J6-K6)*0.7)+(M6*0.3)</f>
        <v>20.356056000000027</v>
      </c>
      <c r="O6" s="25" t="s">
        <v>74</v>
      </c>
    </row>
    <row r="7" spans="1:15" s="26" customFormat="1" ht="24.95" customHeight="1" x14ac:dyDescent="0.25">
      <c r="A7" s="24">
        <v>4</v>
      </c>
      <c r="B7" s="89" t="s">
        <v>104</v>
      </c>
      <c r="C7" s="89" t="s">
        <v>105</v>
      </c>
      <c r="D7" s="41" t="s">
        <v>59</v>
      </c>
      <c r="E7" s="41" t="s">
        <v>60</v>
      </c>
      <c r="F7" s="41">
        <v>4</v>
      </c>
      <c r="G7" s="41" t="s">
        <v>39</v>
      </c>
      <c r="H7" s="41" t="s">
        <v>45</v>
      </c>
      <c r="I7" s="41" t="s">
        <v>34</v>
      </c>
      <c r="J7" s="41" t="s">
        <v>66</v>
      </c>
      <c r="K7" s="41" t="s">
        <v>40</v>
      </c>
      <c r="L7" s="41" t="s">
        <v>54</v>
      </c>
      <c r="M7" s="42">
        <v>75</v>
      </c>
      <c r="N7" s="43">
        <f>((J7-K7)*0.7)+(M7*0.3)</f>
        <v>19.970773999999999</v>
      </c>
      <c r="O7" s="25" t="s">
        <v>74</v>
      </c>
    </row>
    <row r="9" spans="1:15" x14ac:dyDescent="0.25">
      <c r="B9" s="5" t="s">
        <v>12</v>
      </c>
    </row>
    <row r="10" spans="1:15" s="8" customFormat="1" ht="15.75" x14ac:dyDescent="0.25">
      <c r="A10" s="6"/>
      <c r="B10" s="60" t="s">
        <v>19</v>
      </c>
      <c r="C10" s="60"/>
      <c r="D10" s="60"/>
      <c r="E10" s="60"/>
      <c r="F10" s="60"/>
      <c r="G10" s="60"/>
      <c r="H10" s="60"/>
      <c r="I10" s="60"/>
      <c r="J10" s="60"/>
      <c r="K10" s="60"/>
      <c r="L10" s="60"/>
      <c r="M10" s="60"/>
      <c r="N10" s="60"/>
      <c r="O10" s="7"/>
    </row>
    <row r="11" spans="1:15" s="8" customFormat="1" ht="15.75" x14ac:dyDescent="0.25">
      <c r="A11" s="6"/>
      <c r="B11" s="60" t="s">
        <v>29</v>
      </c>
      <c r="C11" s="60"/>
      <c r="D11" s="60"/>
      <c r="E11" s="60"/>
      <c r="F11" s="60"/>
      <c r="G11" s="60"/>
      <c r="H11" s="60"/>
      <c r="I11" s="60"/>
      <c r="J11" s="60"/>
      <c r="K11" s="60"/>
      <c r="L11" s="60"/>
      <c r="M11" s="60"/>
      <c r="N11" s="60"/>
      <c r="O11" s="7"/>
    </row>
    <row r="12" spans="1:15" s="8" customFormat="1" ht="15.75" x14ac:dyDescent="0.25">
      <c r="A12" s="6"/>
      <c r="B12" s="60" t="s">
        <v>13</v>
      </c>
      <c r="C12" s="60"/>
      <c r="D12" s="60"/>
      <c r="E12" s="60"/>
      <c r="F12" s="60"/>
      <c r="G12" s="60"/>
      <c r="H12" s="60"/>
      <c r="I12" s="60"/>
      <c r="J12" s="60"/>
      <c r="K12" s="60"/>
      <c r="L12" s="60"/>
      <c r="M12" s="60"/>
      <c r="N12" s="60"/>
      <c r="O12" s="7"/>
    </row>
    <row r="13" spans="1:15" s="8" customFormat="1" ht="15.75" x14ac:dyDescent="0.25">
      <c r="A13" s="6"/>
      <c r="B13" s="60" t="s">
        <v>16</v>
      </c>
      <c r="C13" s="60"/>
      <c r="D13" s="60"/>
      <c r="E13" s="60"/>
      <c r="F13" s="60"/>
      <c r="G13" s="60"/>
      <c r="H13" s="60"/>
      <c r="I13" s="60"/>
      <c r="J13" s="60"/>
      <c r="K13" s="60"/>
      <c r="L13" s="60"/>
      <c r="M13" s="60"/>
      <c r="N13" s="60"/>
      <c r="O13" s="7"/>
    </row>
    <row r="14" spans="1:15" s="8" customFormat="1" ht="15.75" x14ac:dyDescent="0.25">
      <c r="A14" s="6"/>
      <c r="B14" s="60" t="s">
        <v>15</v>
      </c>
      <c r="C14" s="60"/>
      <c r="D14" s="60"/>
      <c r="E14" s="60"/>
      <c r="F14" s="60"/>
      <c r="G14" s="60"/>
      <c r="H14" s="60"/>
      <c r="I14" s="60"/>
      <c r="J14" s="60"/>
      <c r="K14" s="60"/>
      <c r="L14" s="60"/>
      <c r="M14" s="60"/>
      <c r="N14" s="60"/>
      <c r="O14" s="7"/>
    </row>
    <row r="15" spans="1:15" s="8" customFormat="1" ht="15.75" x14ac:dyDescent="0.25">
      <c r="A15" s="6"/>
      <c r="B15" s="68" t="s">
        <v>14</v>
      </c>
      <c r="C15" s="68"/>
      <c r="D15" s="68"/>
      <c r="E15" s="68"/>
      <c r="F15" s="68"/>
      <c r="G15" s="68"/>
      <c r="H15" s="68"/>
      <c r="I15" s="68"/>
      <c r="J15" s="68"/>
      <c r="K15" s="68"/>
      <c r="L15" s="68"/>
      <c r="M15" s="68"/>
      <c r="N15" s="68"/>
      <c r="O15" s="7"/>
    </row>
    <row r="16" spans="1:15" s="8" customFormat="1" ht="15.75" x14ac:dyDescent="0.25">
      <c r="A16" s="6"/>
      <c r="B16" s="69" t="s">
        <v>17</v>
      </c>
      <c r="C16" s="69"/>
      <c r="D16" s="69"/>
      <c r="E16" s="69"/>
      <c r="F16" s="69"/>
      <c r="G16" s="69"/>
      <c r="H16" s="69"/>
      <c r="I16" s="69"/>
      <c r="J16" s="69"/>
      <c r="K16" s="69"/>
      <c r="L16" s="69"/>
      <c r="M16" s="69"/>
      <c r="N16" s="69"/>
      <c r="O16" s="7"/>
    </row>
    <row r="17" spans="1:15" s="8" customFormat="1" ht="15.75" x14ac:dyDescent="0.25">
      <c r="A17" s="6"/>
      <c r="B17" s="61" t="s">
        <v>25</v>
      </c>
      <c r="C17" s="61"/>
      <c r="D17" s="61"/>
      <c r="E17" s="61"/>
      <c r="F17" s="61"/>
      <c r="G17" s="61"/>
      <c r="H17" s="61"/>
      <c r="I17" s="61"/>
      <c r="J17" s="9"/>
      <c r="K17" s="9"/>
      <c r="L17" s="9"/>
      <c r="M17" s="9"/>
      <c r="N17" s="9"/>
      <c r="O17" s="7"/>
    </row>
    <row r="18" spans="1:15" ht="15.75" x14ac:dyDescent="0.25">
      <c r="B18" s="62" t="s">
        <v>20</v>
      </c>
      <c r="C18" s="62"/>
      <c r="D18" s="62"/>
      <c r="E18" s="62"/>
      <c r="F18" s="62"/>
      <c r="G18" s="62"/>
      <c r="H18" s="62"/>
      <c r="I18" s="62"/>
      <c r="J18" s="62"/>
      <c r="K18" s="62"/>
      <c r="L18" s="62"/>
      <c r="M18" s="62"/>
    </row>
  </sheetData>
  <mergeCells count="17">
    <mergeCell ref="A1:O1"/>
    <mergeCell ref="A2:A3"/>
    <mergeCell ref="B2:B3"/>
    <mergeCell ref="C2:C3"/>
    <mergeCell ref="D2:F2"/>
    <mergeCell ref="G2:K2"/>
    <mergeCell ref="L2:M2"/>
    <mergeCell ref="N2:O2"/>
    <mergeCell ref="B15:N15"/>
    <mergeCell ref="B16:N16"/>
    <mergeCell ref="B17:I17"/>
    <mergeCell ref="B18:M18"/>
    <mergeCell ref="B10:N10"/>
    <mergeCell ref="B11:N11"/>
    <mergeCell ref="B12:N12"/>
    <mergeCell ref="B13:N13"/>
    <mergeCell ref="B14:N14"/>
  </mergeCells>
  <printOptions horizontalCentered="1" verticalCentered="1"/>
  <pageMargins left="0" right="0" top="0.19685039370078741" bottom="0.19685039370078741" header="0.19685039370078741" footer="0.19685039370078741"/>
  <pageSetup paperSize="9" scale="49" orientation="landscape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2"/>
  <sheetViews>
    <sheetView tabSelected="1" zoomScale="75" zoomScaleNormal="75" zoomScaleSheetLayoutView="70" workbookViewId="0">
      <selection activeCell="B4" sqref="B4:C7"/>
    </sheetView>
  </sheetViews>
  <sheetFormatPr defaultColWidth="8.85546875" defaultRowHeight="15" x14ac:dyDescent="0.25"/>
  <cols>
    <col min="1" max="1" width="9.42578125" style="1" customWidth="1"/>
    <col min="2" max="2" width="24.28515625" style="5" customWidth="1"/>
    <col min="3" max="3" width="22.42578125" style="5" customWidth="1"/>
    <col min="4" max="4" width="24.28515625" style="3" customWidth="1"/>
    <col min="5" max="5" width="18.140625" style="3" customWidth="1"/>
    <col min="6" max="6" width="14.42578125" style="4" customWidth="1"/>
    <col min="7" max="7" width="19.140625" style="3" customWidth="1"/>
    <col min="8" max="8" width="36.42578125" style="3" customWidth="1"/>
    <col min="9" max="9" width="39.28515625" customWidth="1"/>
    <col min="10" max="10" width="22.42578125" customWidth="1"/>
    <col min="11" max="11" width="19" style="3" customWidth="1"/>
    <col min="12" max="12" width="17.28515625" style="3" customWidth="1"/>
    <col min="13" max="13" width="17.85546875" style="3" customWidth="1"/>
    <col min="14" max="14" width="35.28515625" style="3" customWidth="1"/>
    <col min="15" max="15" width="36.42578125" style="3" customWidth="1"/>
  </cols>
  <sheetData>
    <row r="1" spans="1:15" ht="63" customHeight="1" x14ac:dyDescent="0.25">
      <c r="A1" s="78" t="s">
        <v>32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80"/>
    </row>
    <row r="2" spans="1:15" s="2" customFormat="1" ht="42" customHeight="1" x14ac:dyDescent="0.25">
      <c r="A2" s="81" t="s">
        <v>0</v>
      </c>
      <c r="B2" s="81" t="s">
        <v>26</v>
      </c>
      <c r="C2" s="82" t="s">
        <v>27</v>
      </c>
      <c r="D2" s="84" t="s">
        <v>2</v>
      </c>
      <c r="E2" s="85"/>
      <c r="F2" s="86"/>
      <c r="G2" s="81" t="s">
        <v>3</v>
      </c>
      <c r="H2" s="81"/>
      <c r="I2" s="81"/>
      <c r="J2" s="81"/>
      <c r="K2" s="81"/>
      <c r="L2" s="87" t="s">
        <v>5</v>
      </c>
      <c r="M2" s="87"/>
      <c r="N2" s="87" t="s">
        <v>8</v>
      </c>
      <c r="O2" s="87"/>
    </row>
    <row r="3" spans="1:15" s="2" customFormat="1" ht="75" customHeight="1" x14ac:dyDescent="0.25">
      <c r="A3" s="81"/>
      <c r="B3" s="81"/>
      <c r="C3" s="83"/>
      <c r="D3" s="21" t="s">
        <v>23</v>
      </c>
      <c r="E3" s="21" t="s">
        <v>1</v>
      </c>
      <c r="F3" s="21" t="s">
        <v>11</v>
      </c>
      <c r="G3" s="21" t="s">
        <v>4</v>
      </c>
      <c r="H3" s="21" t="s">
        <v>18</v>
      </c>
      <c r="I3" s="21" t="s">
        <v>10</v>
      </c>
      <c r="J3" s="20" t="s">
        <v>21</v>
      </c>
      <c r="K3" s="21" t="s">
        <v>22</v>
      </c>
      <c r="L3" s="21" t="s">
        <v>6</v>
      </c>
      <c r="M3" s="21" t="s">
        <v>7</v>
      </c>
      <c r="N3" s="21" t="s">
        <v>24</v>
      </c>
      <c r="O3" s="21" t="s">
        <v>9</v>
      </c>
    </row>
    <row r="4" spans="1:15" ht="24" customHeight="1" x14ac:dyDescent="0.25">
      <c r="A4" s="19">
        <v>1</v>
      </c>
      <c r="B4" s="89" t="s">
        <v>106</v>
      </c>
      <c r="C4" s="89" t="s">
        <v>107</v>
      </c>
      <c r="D4" s="41" t="s">
        <v>59</v>
      </c>
      <c r="E4" s="41" t="s">
        <v>60</v>
      </c>
      <c r="F4" s="41">
        <v>5</v>
      </c>
      <c r="G4" s="41" t="s">
        <v>56</v>
      </c>
      <c r="H4" s="41" t="s">
        <v>81</v>
      </c>
      <c r="I4" s="41" t="s">
        <v>34</v>
      </c>
      <c r="J4" s="41" t="s">
        <v>68</v>
      </c>
      <c r="K4" s="41" t="s">
        <v>52</v>
      </c>
      <c r="L4" s="41" t="s">
        <v>50</v>
      </c>
      <c r="M4" s="42">
        <v>71.83</v>
      </c>
      <c r="N4" s="42">
        <f t="shared" ref="N4:N7" si="0">((J4-K4)*0.7)+(M4*0.3)</f>
        <v>18.60862899999999</v>
      </c>
      <c r="O4" s="29" t="s">
        <v>74</v>
      </c>
    </row>
    <row r="5" spans="1:15" s="8" customFormat="1" ht="24" customHeight="1" x14ac:dyDescent="0.25">
      <c r="A5" s="19">
        <v>2</v>
      </c>
      <c r="B5" s="89" t="s">
        <v>108</v>
      </c>
      <c r="C5" s="89" t="s">
        <v>109</v>
      </c>
      <c r="D5" s="41" t="s">
        <v>59</v>
      </c>
      <c r="E5" s="41" t="s">
        <v>60</v>
      </c>
      <c r="F5" s="41">
        <v>5</v>
      </c>
      <c r="G5" s="41" t="s">
        <v>56</v>
      </c>
      <c r="H5" s="41" t="s">
        <v>53</v>
      </c>
      <c r="I5" s="41" t="s">
        <v>34</v>
      </c>
      <c r="J5" s="41" t="s">
        <v>70</v>
      </c>
      <c r="K5" s="41" t="s">
        <v>52</v>
      </c>
      <c r="L5" s="41" t="s">
        <v>62</v>
      </c>
      <c r="M5" s="42">
        <v>76.489999999999995</v>
      </c>
      <c r="N5" s="42">
        <f t="shared" si="0"/>
        <v>17.649449000000008</v>
      </c>
      <c r="O5" s="31" t="s">
        <v>74</v>
      </c>
    </row>
    <row r="6" spans="1:15" s="8" customFormat="1" ht="24" customHeight="1" x14ac:dyDescent="0.25">
      <c r="A6" s="19">
        <v>3</v>
      </c>
      <c r="B6" s="89" t="s">
        <v>110</v>
      </c>
      <c r="C6" s="89" t="s">
        <v>111</v>
      </c>
      <c r="D6" s="41" t="s">
        <v>59</v>
      </c>
      <c r="E6" s="41" t="s">
        <v>60</v>
      </c>
      <c r="F6" s="41">
        <v>5</v>
      </c>
      <c r="G6" s="41" t="s">
        <v>56</v>
      </c>
      <c r="H6" s="41" t="s">
        <v>47</v>
      </c>
      <c r="I6" s="41" t="s">
        <v>34</v>
      </c>
      <c r="J6" s="41" t="s">
        <v>71</v>
      </c>
      <c r="K6" s="41" t="s">
        <v>52</v>
      </c>
      <c r="L6" s="41" t="s">
        <v>72</v>
      </c>
      <c r="M6" s="42">
        <v>71.98</v>
      </c>
      <c r="N6" s="42">
        <f t="shared" si="0"/>
        <v>17.058301000000025</v>
      </c>
      <c r="O6" s="31" t="s">
        <v>74</v>
      </c>
    </row>
    <row r="7" spans="1:15" s="8" customFormat="1" ht="21" customHeight="1" x14ac:dyDescent="0.25">
      <c r="A7" s="19">
        <v>4</v>
      </c>
      <c r="B7" s="89" t="s">
        <v>112</v>
      </c>
      <c r="C7" s="89" t="s">
        <v>113</v>
      </c>
      <c r="D7" s="41" t="s">
        <v>59</v>
      </c>
      <c r="E7" s="41" t="s">
        <v>60</v>
      </c>
      <c r="F7" s="41">
        <v>5</v>
      </c>
      <c r="G7" s="41" t="s">
        <v>56</v>
      </c>
      <c r="H7" s="41" t="s">
        <v>45</v>
      </c>
      <c r="I7" s="41" t="s">
        <v>34</v>
      </c>
      <c r="J7" s="41" t="s">
        <v>69</v>
      </c>
      <c r="K7" s="41" t="s">
        <v>52</v>
      </c>
      <c r="L7" s="41" t="s">
        <v>67</v>
      </c>
      <c r="M7" s="42">
        <v>70.66</v>
      </c>
      <c r="N7" s="42">
        <f t="shared" si="0"/>
        <v>17.026398999999998</v>
      </c>
      <c r="O7" s="31" t="s">
        <v>74</v>
      </c>
    </row>
    <row r="8" spans="1:15" x14ac:dyDescent="0.25">
      <c r="O8" s="30"/>
    </row>
    <row r="14" spans="1:15" s="8" customFormat="1" ht="15.75" x14ac:dyDescent="0.25">
      <c r="A14" s="6"/>
      <c r="B14" s="60" t="s">
        <v>19</v>
      </c>
      <c r="C14" s="60"/>
      <c r="D14" s="60"/>
      <c r="E14" s="60"/>
      <c r="F14" s="60"/>
      <c r="G14" s="60"/>
      <c r="H14" s="60"/>
      <c r="I14" s="60"/>
      <c r="J14" s="60"/>
      <c r="K14" s="60"/>
      <c r="L14" s="60"/>
      <c r="M14" s="60"/>
      <c r="N14" s="60"/>
      <c r="O14" s="7"/>
    </row>
    <row r="15" spans="1:15" s="8" customFormat="1" ht="15.75" x14ac:dyDescent="0.25">
      <c r="A15" s="6"/>
      <c r="B15" s="60" t="s">
        <v>29</v>
      </c>
      <c r="C15" s="60"/>
      <c r="D15" s="60"/>
      <c r="E15" s="60"/>
      <c r="F15" s="60"/>
      <c r="G15" s="60"/>
      <c r="H15" s="60"/>
      <c r="I15" s="60"/>
      <c r="J15" s="60"/>
      <c r="K15" s="60"/>
      <c r="L15" s="60"/>
      <c r="M15" s="60"/>
      <c r="N15" s="60"/>
      <c r="O15" s="7"/>
    </row>
    <row r="16" spans="1:15" s="8" customFormat="1" ht="15.75" x14ac:dyDescent="0.25">
      <c r="A16" s="6"/>
      <c r="B16" s="60" t="s">
        <v>13</v>
      </c>
      <c r="C16" s="60"/>
      <c r="D16" s="60"/>
      <c r="E16" s="60"/>
      <c r="F16" s="60"/>
      <c r="G16" s="60"/>
      <c r="H16" s="60"/>
      <c r="I16" s="60"/>
      <c r="J16" s="60"/>
      <c r="K16" s="60"/>
      <c r="L16" s="60"/>
      <c r="M16" s="60"/>
      <c r="N16" s="60"/>
      <c r="O16" s="7"/>
    </row>
    <row r="17" spans="1:15" s="8" customFormat="1" ht="15.75" x14ac:dyDescent="0.25">
      <c r="A17" s="6"/>
      <c r="B17" s="60" t="s">
        <v>16</v>
      </c>
      <c r="C17" s="60"/>
      <c r="D17" s="60"/>
      <c r="E17" s="60"/>
      <c r="F17" s="60"/>
      <c r="G17" s="60"/>
      <c r="H17" s="60"/>
      <c r="I17" s="60"/>
      <c r="J17" s="60"/>
      <c r="K17" s="60"/>
      <c r="L17" s="60"/>
      <c r="M17" s="60"/>
      <c r="N17" s="60"/>
      <c r="O17" s="7"/>
    </row>
    <row r="18" spans="1:15" s="8" customFormat="1" ht="15.75" x14ac:dyDescent="0.25">
      <c r="A18" s="6"/>
      <c r="B18" s="60" t="s">
        <v>15</v>
      </c>
      <c r="C18" s="60"/>
      <c r="D18" s="60"/>
      <c r="E18" s="60"/>
      <c r="F18" s="60"/>
      <c r="G18" s="60"/>
      <c r="H18" s="60"/>
      <c r="I18" s="60"/>
      <c r="J18" s="60"/>
      <c r="K18" s="60"/>
      <c r="L18" s="60"/>
      <c r="M18" s="60"/>
      <c r="N18" s="60"/>
      <c r="O18" s="7"/>
    </row>
    <row r="19" spans="1:15" s="8" customFormat="1" ht="15.75" x14ac:dyDescent="0.25">
      <c r="A19" s="6"/>
      <c r="B19" s="60" t="s">
        <v>14</v>
      </c>
      <c r="C19" s="60"/>
      <c r="D19" s="60"/>
      <c r="E19" s="60"/>
      <c r="F19" s="60"/>
      <c r="G19" s="60"/>
      <c r="H19" s="60"/>
      <c r="I19" s="60"/>
      <c r="J19" s="60"/>
      <c r="K19" s="60"/>
      <c r="L19" s="60"/>
      <c r="M19" s="60"/>
      <c r="N19" s="60"/>
      <c r="O19" s="7"/>
    </row>
    <row r="20" spans="1:15" s="8" customFormat="1" ht="15.75" x14ac:dyDescent="0.25">
      <c r="A20" s="6"/>
      <c r="B20" s="60" t="s">
        <v>17</v>
      </c>
      <c r="C20" s="60"/>
      <c r="D20" s="60"/>
      <c r="E20" s="60"/>
      <c r="F20" s="60"/>
      <c r="G20" s="60"/>
      <c r="H20" s="60"/>
      <c r="I20" s="60"/>
      <c r="J20" s="60"/>
      <c r="K20" s="60"/>
      <c r="L20" s="60"/>
      <c r="M20" s="60"/>
      <c r="N20" s="60"/>
      <c r="O20" s="7"/>
    </row>
    <row r="21" spans="1:15" s="8" customFormat="1" ht="15.75" x14ac:dyDescent="0.25">
      <c r="A21" s="6"/>
      <c r="B21" s="61" t="s">
        <v>25</v>
      </c>
      <c r="C21" s="61"/>
      <c r="D21" s="61"/>
      <c r="E21" s="61"/>
      <c r="F21" s="61"/>
      <c r="G21" s="61"/>
      <c r="H21" s="61"/>
      <c r="I21" s="61"/>
      <c r="J21" s="9"/>
      <c r="K21" s="9"/>
      <c r="L21" s="9"/>
      <c r="M21" s="9"/>
      <c r="N21" s="9"/>
      <c r="O21" s="7"/>
    </row>
    <row r="22" spans="1:15" ht="15.75" x14ac:dyDescent="0.25">
      <c r="B22" s="62" t="s">
        <v>20</v>
      </c>
      <c r="C22" s="62"/>
      <c r="D22" s="62"/>
      <c r="E22" s="62"/>
      <c r="F22" s="62"/>
      <c r="G22" s="62"/>
      <c r="H22" s="62"/>
      <c r="I22" s="62"/>
      <c r="J22" s="62"/>
      <c r="K22" s="62"/>
      <c r="L22" s="62"/>
      <c r="M22" s="62"/>
    </row>
  </sheetData>
  <mergeCells count="17">
    <mergeCell ref="A1:O1"/>
    <mergeCell ref="A2:A3"/>
    <mergeCell ref="B2:B3"/>
    <mergeCell ref="C2:C3"/>
    <mergeCell ref="D2:F2"/>
    <mergeCell ref="G2:K2"/>
    <mergeCell ref="L2:M2"/>
    <mergeCell ref="N2:O2"/>
    <mergeCell ref="B19:N19"/>
    <mergeCell ref="B20:N20"/>
    <mergeCell ref="B21:I21"/>
    <mergeCell ref="B22:M22"/>
    <mergeCell ref="B14:N14"/>
    <mergeCell ref="B15:N15"/>
    <mergeCell ref="B16:N16"/>
    <mergeCell ref="B17:N17"/>
    <mergeCell ref="B18:N18"/>
  </mergeCells>
  <printOptions horizontalCentered="1" verticalCentered="1"/>
  <pageMargins left="0" right="0" top="0.19685039370078741" bottom="0.19685039370078741" header="0.19685039370078741" footer="0.19685039370078741"/>
  <pageSetup paperSize="9" scale="49" orientation="landscape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4</vt:i4>
      </vt:variant>
      <vt:variant>
        <vt:lpstr>Adlandırılmış Aralıklar</vt:lpstr>
      </vt:variant>
      <vt:variant>
        <vt:i4>4</vt:i4>
      </vt:variant>
    </vt:vector>
  </HeadingPairs>
  <TitlesOfParts>
    <vt:vector size="8" baseType="lpstr">
      <vt:lpstr>2. sınıf </vt:lpstr>
      <vt:lpstr>3. sınıf </vt:lpstr>
      <vt:lpstr>4. sınıf </vt:lpstr>
      <vt:lpstr>5. sınıf</vt:lpstr>
      <vt:lpstr>'2. sınıf '!Yazdırma_Alanı</vt:lpstr>
      <vt:lpstr>'3. sınıf '!Yazdırma_Alanı</vt:lpstr>
      <vt:lpstr>'4. sınıf '!Yazdırma_Alanı</vt:lpstr>
      <vt:lpstr>'5. sınıf'!Yazdırma_Alanı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2026-08-27T13:24:24Z</dcterms:modified>
</cp:coreProperties>
</file>